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donnell\Documents\CD\Cycling\"/>
    </mc:Choice>
  </mc:AlternateContent>
  <bookViews>
    <workbookView xWindow="0" yWindow="0" windowWidth="25200" windowHeight="11895"/>
  </bookViews>
  <sheets>
    <sheet name="LA Financial Repo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/>
  <c r="J36" i="1"/>
  <c r="G36" i="1"/>
  <c r="I11" i="1"/>
  <c r="J11" i="1"/>
  <c r="H11" i="1"/>
  <c r="C11" i="1" l="1"/>
  <c r="B11" i="1"/>
  <c r="B7" i="1"/>
  <c r="C7" i="1"/>
  <c r="D11" i="1"/>
  <c r="D7" i="1"/>
  <c r="D5" i="1" l="1"/>
  <c r="C5" i="1" s="1"/>
  <c r="B5" i="1" s="1"/>
  <c r="G11" i="1"/>
  <c r="F11" i="1"/>
  <c r="J7" i="1"/>
  <c r="I7" i="1"/>
  <c r="G7" i="1"/>
  <c r="H7" i="1"/>
  <c r="F7" i="1"/>
  <c r="E11" i="1"/>
  <c r="E7" i="1"/>
</calcChain>
</file>

<file path=xl/sharedStrings.xml><?xml version="1.0" encoding="utf-8"?>
<sst xmlns="http://schemas.openxmlformats.org/spreadsheetml/2006/main" count="99" uniqueCount="34">
  <si>
    <r>
      <rPr>
        <b/>
        <sz val="11"/>
        <color theme="1"/>
        <rFont val="Calibri"/>
        <family val="2"/>
        <scheme val="minor"/>
      </rPr>
      <t xml:space="preserve">LA Name: </t>
    </r>
    <r>
      <rPr>
        <sz val="11"/>
        <color theme="1"/>
        <rFont val="Calibri"/>
        <family val="2"/>
        <scheme val="minor"/>
      </rPr>
      <t>Michigan Bicycle Racing Association</t>
    </r>
  </si>
  <si>
    <t>INCOME</t>
  </si>
  <si>
    <t>USA Cycling Rebates</t>
  </si>
  <si>
    <t>EXPENDITURES</t>
  </si>
  <si>
    <t>State Championship Events</t>
  </si>
  <si>
    <t>Michigan Challenge Race Series</t>
  </si>
  <si>
    <t>-</t>
  </si>
  <si>
    <t>Annual Race Promoter Meeting</t>
  </si>
  <si>
    <t>Annual USA Cycling Meeting</t>
  </si>
  <si>
    <t>Annual Official Meeting</t>
  </si>
  <si>
    <t>Events</t>
  </si>
  <si>
    <t>Meetings</t>
  </si>
  <si>
    <t>Women's Racing Development</t>
  </si>
  <si>
    <t>Junior's Racing Development</t>
  </si>
  <si>
    <t>Beginning Racer Programs / Race Clinics</t>
  </si>
  <si>
    <t>Balance as of January 1st</t>
  </si>
  <si>
    <t>Travel Reimbursement</t>
  </si>
  <si>
    <t>Operations</t>
  </si>
  <si>
    <t>Website</t>
  </si>
  <si>
    <t>Office Expenses</t>
  </si>
  <si>
    <t>Gifts and Donations</t>
  </si>
  <si>
    <t>Marketing Expenses</t>
  </si>
  <si>
    <t>Uncategorized Deposits</t>
  </si>
  <si>
    <t xml:space="preserve">Neutral Support Promotion </t>
  </si>
  <si>
    <t>Misc</t>
  </si>
  <si>
    <t>Insurance</t>
  </si>
  <si>
    <t>Shipping Expenses</t>
  </si>
  <si>
    <r>
      <rPr>
        <b/>
        <sz val="11"/>
        <color theme="1"/>
        <rFont val="Calibri"/>
        <family val="2"/>
        <scheme val="minor"/>
      </rPr>
      <t xml:space="preserve">Accounting Period: </t>
    </r>
    <r>
      <rPr>
        <sz val="11"/>
        <color theme="1"/>
        <rFont val="Calibri"/>
        <family val="2"/>
        <scheme val="minor"/>
      </rPr>
      <t>1/1/20XX - 12/31/20XX</t>
    </r>
  </si>
  <si>
    <t>Year-end Local Association Financial Report</t>
  </si>
  <si>
    <t>Uncategorized Withdrawal</t>
  </si>
  <si>
    <t>MMBA Expo</t>
  </si>
  <si>
    <t>CX Stakes</t>
  </si>
  <si>
    <t>Reimburse H.E. For reusable numbers</t>
  </si>
  <si>
    <t>Balance as of Dec 31st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</si>
</sst>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2" fillId="3" borderId="0" xfId="0" applyFont="1" applyFill="1"/>
    <xf numFmtId="44" fontId="3" fillId="0" borderId="0" xfId="2" applyFont="1" applyAlignment="1">
      <alignment horizontal="center"/>
    </xf>
    <xf numFmtId="44" fontId="0" fillId="0" borderId="0" xfId="2" applyFont="1"/>
    <xf numFmtId="0" fontId="0" fillId="0" borderId="0" xfId="0" applyFill="1"/>
    <xf numFmtId="0" fontId="4" fillId="2" borderId="0" xfId="0" applyFont="1" applyFill="1"/>
    <xf numFmtId="0" fontId="2" fillId="0" borderId="0" xfId="1" applyNumberFormat="1" applyFont="1"/>
    <xf numFmtId="164" fontId="0" fillId="0" borderId="0" xfId="2" applyNumberFormat="1" applyFont="1"/>
    <xf numFmtId="164" fontId="0" fillId="0" borderId="0" xfId="0" applyNumberFormat="1"/>
    <xf numFmtId="164" fontId="2" fillId="3" borderId="0" xfId="2" applyNumberFormat="1" applyFont="1" applyFill="1"/>
    <xf numFmtId="164" fontId="0" fillId="0" borderId="0" xfId="2" applyNumberFormat="1" applyFont="1" applyAlignment="1">
      <alignment horizontal="right"/>
    </xf>
    <xf numFmtId="164" fontId="0" fillId="2" borderId="0" xfId="2" applyNumberFormat="1" applyFont="1" applyFill="1"/>
    <xf numFmtId="164" fontId="0" fillId="2" borderId="0" xfId="0" applyNumberFormat="1" applyFill="1"/>
    <xf numFmtId="44" fontId="0" fillId="0" borderId="1" xfId="2" applyFont="1" applyBorder="1"/>
    <xf numFmtId="164" fontId="0" fillId="0" borderId="1" xfId="2" applyNumberFormat="1" applyFont="1" applyBorder="1"/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zoomScale="115" zoomScaleNormal="115" workbookViewId="0">
      <pane xSplit="1" topLeftCell="B1" activePane="topRight" state="frozen"/>
      <selection pane="topRight" activeCell="I26" sqref="I26"/>
    </sheetView>
  </sheetViews>
  <sheetFormatPr defaultRowHeight="15" x14ac:dyDescent="0.25"/>
  <cols>
    <col min="1" max="1" width="46" customWidth="1"/>
    <col min="2" max="3" width="12.5703125" style="4" bestFit="1" customWidth="1"/>
    <col min="4" max="5" width="11.5703125" style="4" bestFit="1" customWidth="1"/>
    <col min="6" max="6" width="12.5703125" bestFit="1" customWidth="1"/>
    <col min="7" max="10" width="11.5703125" bestFit="1" customWidth="1"/>
  </cols>
  <sheetData>
    <row r="1" spans="1:10" ht="18.75" x14ac:dyDescent="0.3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7.5" customHeight="1" x14ac:dyDescent="0.3">
      <c r="A2" s="1"/>
      <c r="B2" s="3"/>
      <c r="C2" s="3"/>
      <c r="D2" s="3"/>
      <c r="E2" s="3"/>
    </row>
    <row r="3" spans="1:10" x14ac:dyDescent="0.25">
      <c r="A3" t="s">
        <v>0</v>
      </c>
    </row>
    <row r="4" spans="1:10" x14ac:dyDescent="0.25">
      <c r="A4" t="s">
        <v>27</v>
      </c>
      <c r="B4" s="7">
        <v>2009</v>
      </c>
      <c r="C4" s="7">
        <v>2010</v>
      </c>
      <c r="D4" s="7">
        <v>2011</v>
      </c>
      <c r="E4" s="7">
        <v>2012</v>
      </c>
      <c r="F4" s="7">
        <v>2013</v>
      </c>
      <c r="G4" s="7">
        <v>2014</v>
      </c>
      <c r="H4" s="7">
        <v>2015</v>
      </c>
      <c r="I4" s="7">
        <v>2016</v>
      </c>
      <c r="J4" s="7">
        <v>2017</v>
      </c>
    </row>
    <row r="5" spans="1:10" x14ac:dyDescent="0.25">
      <c r="A5" t="s">
        <v>15</v>
      </c>
      <c r="B5" s="8">
        <f>C5+B11-B7</f>
        <v>1912.9599999999991</v>
      </c>
      <c r="C5" s="8">
        <f>D5+C11-C7</f>
        <v>9984.9600000000009</v>
      </c>
      <c r="D5" s="8">
        <f>E5+D11-D7</f>
        <v>2938.3599999999988</v>
      </c>
      <c r="E5" s="8">
        <v>2527.7399999999998</v>
      </c>
      <c r="F5" s="8">
        <v>2737.34</v>
      </c>
      <c r="G5" s="8">
        <v>984.29</v>
      </c>
      <c r="H5" s="8">
        <v>2358.09</v>
      </c>
      <c r="I5" s="8">
        <v>2499.0300000000002</v>
      </c>
      <c r="J5" s="9">
        <v>1532</v>
      </c>
    </row>
    <row r="6" spans="1:10" ht="9" customHeight="1" x14ac:dyDescent="0.25">
      <c r="B6" s="8"/>
      <c r="C6" s="8"/>
      <c r="D6" s="8"/>
      <c r="E6" s="8"/>
      <c r="F6" s="8"/>
      <c r="G6" s="8"/>
      <c r="H6" s="8"/>
      <c r="I6" s="9"/>
      <c r="J6" s="9"/>
    </row>
    <row r="7" spans="1:10" x14ac:dyDescent="0.25">
      <c r="A7" s="2" t="s">
        <v>1</v>
      </c>
      <c r="B7" s="10">
        <f>B8</f>
        <v>29570</v>
      </c>
      <c r="C7" s="10">
        <f>C8</f>
        <v>8799.4</v>
      </c>
      <c r="D7" s="10">
        <f>D8</f>
        <v>8418</v>
      </c>
      <c r="E7" s="10">
        <f>E8</f>
        <v>9797.6</v>
      </c>
      <c r="F7" s="10">
        <f>SUM(F8:F9)</f>
        <v>10501.050000000001</v>
      </c>
      <c r="G7" s="10">
        <f>SUM(G8:G9)</f>
        <v>9749.1</v>
      </c>
      <c r="H7" s="10">
        <f>SUM(H8:H9)</f>
        <v>6910.5</v>
      </c>
      <c r="I7" s="10">
        <f>SUM(I8:I9)</f>
        <v>9905</v>
      </c>
      <c r="J7" s="10">
        <f>SUM(J8:J9)</f>
        <v>2113</v>
      </c>
    </row>
    <row r="8" spans="1:10" x14ac:dyDescent="0.25">
      <c r="A8" t="s">
        <v>2</v>
      </c>
      <c r="B8" s="8">
        <v>29570</v>
      </c>
      <c r="C8" s="8">
        <v>8799.4</v>
      </c>
      <c r="D8" s="8">
        <v>8418</v>
      </c>
      <c r="E8" s="8">
        <v>9797.6</v>
      </c>
      <c r="F8" s="8">
        <v>10033.950000000001</v>
      </c>
      <c r="G8" s="8">
        <v>8649.1</v>
      </c>
      <c r="H8" s="8">
        <v>6478.5</v>
      </c>
      <c r="I8" s="8">
        <v>6370</v>
      </c>
      <c r="J8" s="8">
        <v>201</v>
      </c>
    </row>
    <row r="9" spans="1:10" x14ac:dyDescent="0.25">
      <c r="A9" t="s">
        <v>22</v>
      </c>
      <c r="B9" s="11" t="s">
        <v>6</v>
      </c>
      <c r="C9" s="11" t="s">
        <v>6</v>
      </c>
      <c r="D9" s="11">
        <v>400</v>
      </c>
      <c r="E9" s="11" t="s">
        <v>6</v>
      </c>
      <c r="F9" s="8">
        <v>467.1</v>
      </c>
      <c r="G9" s="8">
        <v>1100</v>
      </c>
      <c r="H9" s="8">
        <v>432</v>
      </c>
      <c r="I9" s="8">
        <v>3535</v>
      </c>
      <c r="J9" s="8">
        <v>1912</v>
      </c>
    </row>
    <row r="10" spans="1:10" ht="7.5" customHeight="1" x14ac:dyDescent="0.25">
      <c r="B10" s="8"/>
      <c r="C10" s="8"/>
      <c r="D10" s="8"/>
      <c r="E10" s="8"/>
      <c r="F10" s="8"/>
      <c r="G10" s="8"/>
      <c r="H10" s="8"/>
      <c r="I10" s="9"/>
      <c r="J10" s="9"/>
    </row>
    <row r="11" spans="1:10" x14ac:dyDescent="0.25">
      <c r="A11" s="2" t="s">
        <v>3</v>
      </c>
      <c r="B11" s="10">
        <f>SUM(B12:B31)</f>
        <v>21498</v>
      </c>
      <c r="C11" s="10">
        <f>SUM(C12:C33)</f>
        <v>15846</v>
      </c>
      <c r="D11" s="10">
        <f>SUM(D12:D31)</f>
        <v>8828.619999999999</v>
      </c>
      <c r="E11" s="10">
        <f>SUM(E12:E31)</f>
        <v>9588</v>
      </c>
      <c r="F11" s="10">
        <f>SUM(F12:F33)</f>
        <v>12254.099999999999</v>
      </c>
      <c r="G11" s="10">
        <f>SUM(G12:G33)</f>
        <v>8375.2999999999993</v>
      </c>
      <c r="H11" s="10">
        <f>SUM(H12:H35)</f>
        <v>6769.5599999999995</v>
      </c>
      <c r="I11" s="10">
        <f t="shared" ref="I11:J11" si="0">SUM(I12:I35)</f>
        <v>10872</v>
      </c>
      <c r="J11" s="10">
        <f t="shared" si="0"/>
        <v>1993</v>
      </c>
    </row>
    <row r="12" spans="1:10" s="5" customFormat="1" x14ac:dyDescent="0.25">
      <c r="A12" s="6" t="s">
        <v>10</v>
      </c>
      <c r="B12" s="12"/>
      <c r="C12" s="12"/>
      <c r="D12" s="12"/>
      <c r="E12" s="12"/>
      <c r="F12" s="12"/>
      <c r="G12" s="12"/>
      <c r="H12" s="12"/>
      <c r="I12" s="13"/>
      <c r="J12" s="13"/>
    </row>
    <row r="13" spans="1:10" x14ac:dyDescent="0.25">
      <c r="A13" t="s">
        <v>4</v>
      </c>
      <c r="B13" s="8">
        <v>7054</v>
      </c>
      <c r="C13" s="11" t="s">
        <v>6</v>
      </c>
      <c r="D13" s="8">
        <v>1638.62</v>
      </c>
      <c r="E13" s="8">
        <v>600</v>
      </c>
      <c r="F13" s="8">
        <v>3066.8</v>
      </c>
      <c r="G13" s="8">
        <v>1840</v>
      </c>
      <c r="H13" s="8">
        <v>4063.85</v>
      </c>
      <c r="I13" s="8">
        <v>7049</v>
      </c>
      <c r="J13" s="8">
        <v>0</v>
      </c>
    </row>
    <row r="14" spans="1:10" x14ac:dyDescent="0.25">
      <c r="A14" t="s">
        <v>5</v>
      </c>
      <c r="B14" s="8">
        <v>4943</v>
      </c>
      <c r="C14" s="8">
        <v>2891</v>
      </c>
      <c r="D14" s="8">
        <v>436</v>
      </c>
      <c r="E14" s="8">
        <v>1804</v>
      </c>
      <c r="F14" s="8">
        <v>2403.25</v>
      </c>
      <c r="G14" s="8">
        <v>150.52000000000001</v>
      </c>
      <c r="H14" s="8">
        <v>846.02</v>
      </c>
      <c r="I14" s="8"/>
      <c r="J14" s="8">
        <v>0</v>
      </c>
    </row>
    <row r="15" spans="1:10" x14ac:dyDescent="0.25">
      <c r="A15" t="s">
        <v>14</v>
      </c>
      <c r="B15" s="11" t="s">
        <v>6</v>
      </c>
      <c r="C15" s="11" t="s">
        <v>6</v>
      </c>
      <c r="D15" s="11" t="s">
        <v>6</v>
      </c>
      <c r="E15" s="8">
        <v>376</v>
      </c>
      <c r="F15" s="8">
        <v>310</v>
      </c>
      <c r="G15" s="8">
        <v>100</v>
      </c>
      <c r="H15" s="8">
        <v>266</v>
      </c>
      <c r="I15" s="11" t="s">
        <v>6</v>
      </c>
      <c r="J15" s="8">
        <v>0</v>
      </c>
    </row>
    <row r="16" spans="1:10" x14ac:dyDescent="0.25">
      <c r="A16" t="s">
        <v>12</v>
      </c>
      <c r="B16" s="11" t="s">
        <v>6</v>
      </c>
      <c r="C16" s="8">
        <v>2550</v>
      </c>
      <c r="D16" s="8">
        <v>1945</v>
      </c>
      <c r="E16" s="8">
        <v>1052</v>
      </c>
      <c r="F16" s="8">
        <v>740</v>
      </c>
      <c r="G16" s="11" t="s">
        <v>6</v>
      </c>
      <c r="H16" s="8">
        <v>225</v>
      </c>
      <c r="I16" s="11" t="s">
        <v>6</v>
      </c>
      <c r="J16" s="8">
        <v>0</v>
      </c>
    </row>
    <row r="17" spans="1:10" x14ac:dyDescent="0.25">
      <c r="A17" t="s">
        <v>13</v>
      </c>
      <c r="B17" s="11">
        <v>1200</v>
      </c>
      <c r="C17" s="11">
        <v>2516</v>
      </c>
      <c r="D17" s="11" t="s">
        <v>6</v>
      </c>
      <c r="E17" s="8">
        <v>1500</v>
      </c>
      <c r="F17" s="11" t="s">
        <v>6</v>
      </c>
      <c r="G17" s="8">
        <v>1648.07</v>
      </c>
      <c r="H17" s="11" t="s">
        <v>6</v>
      </c>
      <c r="I17" s="11" t="s">
        <v>6</v>
      </c>
      <c r="J17" s="8">
        <v>0</v>
      </c>
    </row>
    <row r="18" spans="1:10" x14ac:dyDescent="0.25">
      <c r="A18" t="s">
        <v>23</v>
      </c>
      <c r="B18" s="11" t="s">
        <v>6</v>
      </c>
      <c r="C18" s="11" t="s">
        <v>6</v>
      </c>
      <c r="D18" s="11" t="s">
        <v>6</v>
      </c>
      <c r="E18" s="11" t="s">
        <v>6</v>
      </c>
      <c r="F18" s="11">
        <v>750</v>
      </c>
      <c r="G18" s="11" t="s">
        <v>6</v>
      </c>
      <c r="H18" s="11" t="s">
        <v>6</v>
      </c>
      <c r="I18" s="11" t="s">
        <v>6</v>
      </c>
      <c r="J18" s="8">
        <v>0</v>
      </c>
    </row>
    <row r="19" spans="1:10" x14ac:dyDescent="0.25">
      <c r="A19" s="6" t="s">
        <v>11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 t="s">
        <v>8</v>
      </c>
      <c r="B20" s="11" t="s">
        <v>6</v>
      </c>
      <c r="C20" s="11" t="s">
        <v>6</v>
      </c>
      <c r="D20" s="11" t="s">
        <v>6</v>
      </c>
      <c r="E20" s="8">
        <v>430</v>
      </c>
      <c r="F20" s="8">
        <v>972.02</v>
      </c>
      <c r="G20" s="8">
        <v>524.57000000000005</v>
      </c>
      <c r="H20" s="8">
        <v>579.16999999999996</v>
      </c>
      <c r="I20" s="11" t="s">
        <v>6</v>
      </c>
      <c r="J20" s="8">
        <v>0</v>
      </c>
    </row>
    <row r="21" spans="1:10" x14ac:dyDescent="0.25">
      <c r="A21" t="s">
        <v>30</v>
      </c>
      <c r="B21" s="11" t="s">
        <v>6</v>
      </c>
      <c r="C21" s="11">
        <v>614</v>
      </c>
      <c r="D21" s="11" t="s">
        <v>6</v>
      </c>
      <c r="E21" s="11" t="s">
        <v>6</v>
      </c>
      <c r="F21" s="11" t="s">
        <v>6</v>
      </c>
      <c r="G21" s="11" t="s">
        <v>6</v>
      </c>
      <c r="H21" s="11" t="s">
        <v>6</v>
      </c>
      <c r="I21" s="11" t="s">
        <v>6</v>
      </c>
      <c r="J21" s="8">
        <v>0</v>
      </c>
    </row>
    <row r="22" spans="1:10" x14ac:dyDescent="0.25">
      <c r="A22" t="s">
        <v>9</v>
      </c>
      <c r="B22" s="8">
        <v>1032</v>
      </c>
      <c r="C22" s="8">
        <v>639</v>
      </c>
      <c r="D22" s="8">
        <v>486</v>
      </c>
      <c r="E22" s="8">
        <v>740</v>
      </c>
      <c r="F22" s="8">
        <v>1059.49</v>
      </c>
      <c r="G22" s="8">
        <v>192.97</v>
      </c>
      <c r="H22" s="8">
        <v>55.09</v>
      </c>
      <c r="I22" s="11" t="s">
        <v>6</v>
      </c>
      <c r="J22" s="8">
        <v>0</v>
      </c>
    </row>
    <row r="23" spans="1:10" x14ac:dyDescent="0.25">
      <c r="A23" t="s">
        <v>7</v>
      </c>
      <c r="B23" s="8">
        <v>881</v>
      </c>
      <c r="C23" s="8">
        <v>1240</v>
      </c>
      <c r="D23" s="8">
        <v>524</v>
      </c>
      <c r="E23" s="8">
        <v>563</v>
      </c>
      <c r="F23" s="8">
        <v>102.75</v>
      </c>
      <c r="G23" s="8">
        <v>216.45</v>
      </c>
      <c r="H23" s="11" t="s">
        <v>6</v>
      </c>
      <c r="I23" s="11"/>
      <c r="J23" s="8">
        <v>0</v>
      </c>
    </row>
    <row r="24" spans="1:10" x14ac:dyDescent="0.25">
      <c r="A24" s="6" t="s">
        <v>17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x14ac:dyDescent="0.25">
      <c r="A25" t="s">
        <v>25</v>
      </c>
      <c r="B25" s="11" t="s">
        <v>6</v>
      </c>
      <c r="C25" s="11" t="s">
        <v>6</v>
      </c>
      <c r="D25" s="11" t="s">
        <v>6</v>
      </c>
      <c r="E25" s="11" t="s">
        <v>6</v>
      </c>
      <c r="F25" s="11" t="s">
        <v>6</v>
      </c>
      <c r="G25" s="11" t="s">
        <v>6</v>
      </c>
      <c r="H25" s="8">
        <v>210</v>
      </c>
      <c r="I25" s="8">
        <v>200</v>
      </c>
      <c r="J25" s="8">
        <v>200</v>
      </c>
    </row>
    <row r="26" spans="1:10" x14ac:dyDescent="0.25">
      <c r="A26" t="s">
        <v>19</v>
      </c>
      <c r="B26" s="11" t="s">
        <v>6</v>
      </c>
      <c r="C26" s="8">
        <v>200</v>
      </c>
      <c r="D26" s="8">
        <v>526</v>
      </c>
      <c r="E26" s="8">
        <v>611</v>
      </c>
      <c r="F26" s="8">
        <v>532.65</v>
      </c>
      <c r="G26" s="8">
        <v>538.70000000000005</v>
      </c>
      <c r="H26" s="8">
        <v>100.32</v>
      </c>
      <c r="I26" s="8">
        <v>367</v>
      </c>
      <c r="J26" s="8">
        <v>69</v>
      </c>
    </row>
    <row r="27" spans="1:10" x14ac:dyDescent="0.25">
      <c r="A27" t="s">
        <v>26</v>
      </c>
      <c r="B27" s="11" t="s">
        <v>6</v>
      </c>
      <c r="C27" s="11">
        <v>200</v>
      </c>
      <c r="D27" s="11" t="s">
        <v>6</v>
      </c>
      <c r="E27" s="11" t="s">
        <v>6</v>
      </c>
      <c r="F27" s="11" t="s">
        <v>6</v>
      </c>
      <c r="G27" s="11" t="s">
        <v>6</v>
      </c>
      <c r="H27" s="8">
        <v>424.11</v>
      </c>
      <c r="I27" s="11" t="s">
        <v>6</v>
      </c>
      <c r="J27" s="8">
        <v>0</v>
      </c>
    </row>
    <row r="28" spans="1:10" x14ac:dyDescent="0.25">
      <c r="A28" t="s">
        <v>21</v>
      </c>
      <c r="B28" s="8">
        <v>3062</v>
      </c>
      <c r="C28" s="8">
        <v>3725</v>
      </c>
      <c r="D28" s="8">
        <v>1619</v>
      </c>
      <c r="E28" s="8">
        <v>387</v>
      </c>
      <c r="F28" s="8">
        <v>271</v>
      </c>
      <c r="G28" s="11" t="s">
        <v>6</v>
      </c>
      <c r="H28" s="11" t="s">
        <v>6</v>
      </c>
      <c r="I28" s="11" t="s">
        <v>6</v>
      </c>
      <c r="J28" s="9"/>
    </row>
    <row r="29" spans="1:10" x14ac:dyDescent="0.25">
      <c r="A29" t="s">
        <v>16</v>
      </c>
      <c r="B29" s="8">
        <v>3326</v>
      </c>
      <c r="C29" s="8">
        <v>395</v>
      </c>
      <c r="D29" s="8">
        <v>1207</v>
      </c>
      <c r="E29" s="8">
        <v>188</v>
      </c>
      <c r="F29" s="11" t="s">
        <v>6</v>
      </c>
      <c r="G29" s="11" t="s">
        <v>6</v>
      </c>
      <c r="H29" s="11" t="s">
        <v>6</v>
      </c>
      <c r="I29" s="11" t="s">
        <v>6</v>
      </c>
      <c r="J29" s="9"/>
    </row>
    <row r="30" spans="1:10" x14ac:dyDescent="0.25">
      <c r="A30" t="s">
        <v>18</v>
      </c>
      <c r="B30" s="11" t="s">
        <v>6</v>
      </c>
      <c r="C30" s="8">
        <v>776</v>
      </c>
      <c r="D30" s="8">
        <v>447</v>
      </c>
      <c r="E30" s="8">
        <v>1100</v>
      </c>
      <c r="F30" s="8">
        <v>434.7</v>
      </c>
      <c r="G30" s="11" t="s">
        <v>6</v>
      </c>
      <c r="H30" s="11" t="s">
        <v>6</v>
      </c>
      <c r="I30" s="11">
        <v>214</v>
      </c>
      <c r="J30" s="11">
        <v>314</v>
      </c>
    </row>
    <row r="31" spans="1:10" x14ac:dyDescent="0.25">
      <c r="A31" t="s">
        <v>20</v>
      </c>
      <c r="B31" s="11" t="s">
        <v>6</v>
      </c>
      <c r="C31" s="11">
        <v>100</v>
      </c>
      <c r="D31" s="11" t="s">
        <v>6</v>
      </c>
      <c r="E31" s="8">
        <v>237</v>
      </c>
      <c r="F31" s="8">
        <v>83.97</v>
      </c>
      <c r="G31" s="8">
        <v>220.4</v>
      </c>
      <c r="H31" s="11" t="s">
        <v>6</v>
      </c>
      <c r="I31" s="8"/>
      <c r="J31" s="9"/>
    </row>
    <row r="32" spans="1:10" x14ac:dyDescent="0.25">
      <c r="A32" s="6" t="s">
        <v>24</v>
      </c>
      <c r="B32" s="12"/>
      <c r="C32" s="12"/>
      <c r="D32" s="12"/>
      <c r="E32" s="12"/>
      <c r="F32" s="12"/>
      <c r="G32" s="12"/>
      <c r="H32" s="12"/>
      <c r="I32" s="12"/>
      <c r="J32" s="12"/>
    </row>
    <row r="33" spans="1:10" x14ac:dyDescent="0.25">
      <c r="A33" t="s">
        <v>29</v>
      </c>
      <c r="B33" s="11" t="s">
        <v>6</v>
      </c>
      <c r="C33" s="11" t="s">
        <v>6</v>
      </c>
      <c r="D33" s="11" t="s">
        <v>6</v>
      </c>
      <c r="E33" s="11" t="s">
        <v>6</v>
      </c>
      <c r="F33" s="11">
        <v>1527.47</v>
      </c>
      <c r="G33" s="8">
        <v>2943.62</v>
      </c>
      <c r="H33" s="11" t="s">
        <v>6</v>
      </c>
      <c r="I33" s="11">
        <v>3042</v>
      </c>
      <c r="J33" s="8">
        <v>100</v>
      </c>
    </row>
    <row r="34" spans="1:10" x14ac:dyDescent="0.25">
      <c r="A34" t="s">
        <v>31</v>
      </c>
      <c r="B34" s="8"/>
      <c r="C34" s="8"/>
      <c r="D34" s="8"/>
      <c r="E34" s="8"/>
      <c r="F34" s="8"/>
      <c r="G34" s="8"/>
      <c r="H34" s="8"/>
      <c r="I34" s="8"/>
      <c r="J34" s="8">
        <v>500</v>
      </c>
    </row>
    <row r="35" spans="1:10" x14ac:dyDescent="0.25">
      <c r="A35" t="s">
        <v>32</v>
      </c>
      <c r="B35" s="8"/>
      <c r="C35" s="8"/>
      <c r="D35" s="8"/>
      <c r="E35" s="8"/>
      <c r="F35" s="8"/>
      <c r="G35" s="8"/>
      <c r="H35" s="8"/>
      <c r="I35" s="8"/>
      <c r="J35" s="8">
        <v>810</v>
      </c>
    </row>
    <row r="36" spans="1:10" ht="15.75" thickBot="1" x14ac:dyDescent="0.3">
      <c r="A36" t="s">
        <v>33</v>
      </c>
      <c r="B36" s="14"/>
      <c r="C36" s="14"/>
      <c r="D36" s="14"/>
      <c r="E36" s="14"/>
      <c r="F36" s="14"/>
      <c r="G36" s="15">
        <f>+G5+G7-G11</f>
        <v>2358.09</v>
      </c>
      <c r="H36" s="15">
        <f t="shared" ref="H36:J36" si="1">+H5+H7-H11</f>
        <v>2499.0300000000007</v>
      </c>
      <c r="I36" s="15">
        <f t="shared" si="1"/>
        <v>1532.0300000000007</v>
      </c>
      <c r="J36" s="15">
        <f t="shared" si="1"/>
        <v>1652</v>
      </c>
    </row>
    <row r="37" spans="1:10" ht="15.75" thickTop="1" x14ac:dyDescent="0.25">
      <c r="F37" s="4"/>
      <c r="G37" s="4"/>
      <c r="H37" s="4"/>
      <c r="I37" s="4"/>
    </row>
    <row r="38" spans="1:10" x14ac:dyDescent="0.25">
      <c r="F38" s="4"/>
      <c r="G38" s="4"/>
      <c r="H38" s="4"/>
      <c r="I38" s="4"/>
    </row>
    <row r="39" spans="1:10" x14ac:dyDescent="0.25">
      <c r="F39" s="4"/>
      <c r="G39" s="4"/>
      <c r="H39" s="4"/>
      <c r="I39" s="4"/>
    </row>
    <row r="40" spans="1:10" x14ac:dyDescent="0.25">
      <c r="F40" s="4"/>
      <c r="G40" s="4"/>
      <c r="H40" s="4"/>
      <c r="I40" s="4"/>
    </row>
    <row r="41" spans="1:10" x14ac:dyDescent="0.25">
      <c r="F41" s="4"/>
      <c r="G41" s="4"/>
      <c r="H41" s="4"/>
      <c r="I41" s="4"/>
    </row>
    <row r="42" spans="1:10" x14ac:dyDescent="0.25">
      <c r="F42" s="4"/>
      <c r="G42" s="4"/>
      <c r="H42" s="4"/>
      <c r="I42" s="4"/>
    </row>
    <row r="43" spans="1:10" x14ac:dyDescent="0.25">
      <c r="F43" s="4"/>
      <c r="G43" s="4"/>
      <c r="H43" s="4"/>
      <c r="I43" s="4"/>
    </row>
  </sheetData>
  <mergeCells count="1">
    <mergeCell ref="A1:J1"/>
  </mergeCells>
  <pageMargins left="0.39" right="0.2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 Financial Report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Elliott, Harvey</dc:creator>
  <cp:lastModifiedBy>Donnelly, Christopher (C.M.)</cp:lastModifiedBy>
  <cp:lastPrinted>2018-01-20T17:33:19Z</cp:lastPrinted>
  <dcterms:created xsi:type="dcterms:W3CDTF">2016-05-16T20:05:30Z</dcterms:created>
  <dcterms:modified xsi:type="dcterms:W3CDTF">2018-01-20T17:33:26Z</dcterms:modified>
</cp:coreProperties>
</file>